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8" i="1"/>
  <c r="D69"/>
  <c r="D74" l="1"/>
  <c r="B92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D90"/>
  <c r="D89"/>
  <c r="D88"/>
  <c r="D87"/>
  <c r="D86"/>
  <c r="D85"/>
  <c r="D84"/>
  <c r="D83"/>
  <c r="D82"/>
  <c r="D81"/>
  <c r="D80"/>
  <c r="D79"/>
  <c r="D78"/>
  <c r="D77"/>
  <c r="D76"/>
  <c r="D75"/>
  <c r="D73"/>
  <c r="D72"/>
  <c r="D71"/>
  <c r="D70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J3"/>
  <c r="H3"/>
  <c r="F3"/>
  <c r="D3"/>
  <c r="J92" l="1"/>
  <c r="I92" s="1"/>
  <c r="F92"/>
  <c r="E92" s="1"/>
  <c r="H92"/>
  <c r="G92" s="1"/>
  <c r="D92"/>
  <c r="C92" s="1"/>
</calcChain>
</file>

<file path=xl/sharedStrings.xml><?xml version="1.0" encoding="utf-8"?>
<sst xmlns="http://schemas.openxmlformats.org/spreadsheetml/2006/main" count="103" uniqueCount="97">
  <si>
    <t>Geography</t>
  </si>
  <si>
    <t>Adams County, Ohio</t>
  </si>
  <si>
    <t>Allen County, Ohio</t>
  </si>
  <si>
    <t>Ashland County, Ohio</t>
  </si>
  <si>
    <t>Ashtabula County, Ohio</t>
  </si>
  <si>
    <t>Athens County, Ohio</t>
  </si>
  <si>
    <t>Auglaize County, Ohio</t>
  </si>
  <si>
    <t>Belmont County, Ohio</t>
  </si>
  <si>
    <t>Brown County, Ohio</t>
  </si>
  <si>
    <t>Butler County, Ohio</t>
  </si>
  <si>
    <t>Carroll County, Ohio</t>
  </si>
  <si>
    <t>Champaign County, Ohio</t>
  </si>
  <si>
    <t>Clark County, Ohio</t>
  </si>
  <si>
    <t>Clermont County, Ohio</t>
  </si>
  <si>
    <t>Clinton County, Ohio</t>
  </si>
  <si>
    <t>Columbiana County, Ohio</t>
  </si>
  <si>
    <t>Coshocton County, Ohio</t>
  </si>
  <si>
    <t>Crawford County, Ohio</t>
  </si>
  <si>
    <t>Cuyahoga County, Ohio</t>
  </si>
  <si>
    <t>Darke County, Ohio</t>
  </si>
  <si>
    <t>Defiance County, Ohio</t>
  </si>
  <si>
    <t>Delaware County, Ohio</t>
  </si>
  <si>
    <t>Erie County, Ohio</t>
  </si>
  <si>
    <t>Fairfield County, Ohio</t>
  </si>
  <si>
    <t>Fayette County, Ohio</t>
  </si>
  <si>
    <t>Franklin County, Ohio</t>
  </si>
  <si>
    <t>Fulton County, Ohio</t>
  </si>
  <si>
    <t>Gallia County, Ohio</t>
  </si>
  <si>
    <t>Geauga County, Ohio</t>
  </si>
  <si>
    <t>Greene County, Ohio</t>
  </si>
  <si>
    <t>Guernsey County, Ohio</t>
  </si>
  <si>
    <t>Hamilton County, Ohio</t>
  </si>
  <si>
    <t>Hancock County, Ohio</t>
  </si>
  <si>
    <t>Hardin County, Ohio</t>
  </si>
  <si>
    <t>Harrison County, Ohio</t>
  </si>
  <si>
    <t>Henry County, Ohio</t>
  </si>
  <si>
    <t>Highland County, Ohio</t>
  </si>
  <si>
    <t>Hocking County, Ohio</t>
  </si>
  <si>
    <t>Holmes County, Ohio</t>
  </si>
  <si>
    <t>Huron County, Ohio</t>
  </si>
  <si>
    <t>Jackson County, Ohio</t>
  </si>
  <si>
    <t>Jefferson County, Ohio</t>
  </si>
  <si>
    <t>Knox County, Ohio</t>
  </si>
  <si>
    <t>Lake County, Ohio</t>
  </si>
  <si>
    <t>Lawrence County, Ohio</t>
  </si>
  <si>
    <t>Licking County, Ohio</t>
  </si>
  <si>
    <t>Logan County, Ohio</t>
  </si>
  <si>
    <t>Lorain County, Ohio</t>
  </si>
  <si>
    <t>Lucas County, Ohio</t>
  </si>
  <si>
    <t>Madison County, Ohio</t>
  </si>
  <si>
    <t>Mahoning County, Ohio</t>
  </si>
  <si>
    <t>Marion County, Ohio</t>
  </si>
  <si>
    <t>Medina County, Ohio</t>
  </si>
  <si>
    <t>Meigs County, Ohio</t>
  </si>
  <si>
    <t>Mercer County, Ohio</t>
  </si>
  <si>
    <t>Miami County, Ohio</t>
  </si>
  <si>
    <t>Monroe County, Ohio</t>
  </si>
  <si>
    <t>Montgomery County, Ohio</t>
  </si>
  <si>
    <t>Morgan County, Ohio</t>
  </si>
  <si>
    <t>Morrow County, Ohio</t>
  </si>
  <si>
    <t>Muskingum County, Ohio</t>
  </si>
  <si>
    <t>Noble County, Ohio</t>
  </si>
  <si>
    <t>Ottawa County, Ohio</t>
  </si>
  <si>
    <t>Paulding County, Ohio</t>
  </si>
  <si>
    <t>Perry County, Ohio</t>
  </si>
  <si>
    <t>Pickaway County, Ohio</t>
  </si>
  <si>
    <t>Pike County, Ohio</t>
  </si>
  <si>
    <t>Portage County, Ohio</t>
  </si>
  <si>
    <t>Preble County, Ohio</t>
  </si>
  <si>
    <t>Putnam County, Ohio</t>
  </si>
  <si>
    <t>Richland County, Ohio</t>
  </si>
  <si>
    <t>Ross County, Ohio</t>
  </si>
  <si>
    <t>Sandusky County, Ohio</t>
  </si>
  <si>
    <t>Scioto County, Ohio</t>
  </si>
  <si>
    <t>Seneca County, Ohio</t>
  </si>
  <si>
    <t>Shelby County, Ohio</t>
  </si>
  <si>
    <t>Stark County, Ohio</t>
  </si>
  <si>
    <t>Summit County, Ohio</t>
  </si>
  <si>
    <t>Trumbull County, Ohio</t>
  </si>
  <si>
    <t>Tuscarawas County, Ohio</t>
  </si>
  <si>
    <t>Union County, Ohio</t>
  </si>
  <si>
    <t>Van Wert County, Ohio</t>
  </si>
  <si>
    <t>Vinton County, Ohio</t>
  </si>
  <si>
    <t>Warren County, Ohio</t>
  </si>
  <si>
    <t>Washington County, Ohio</t>
  </si>
  <si>
    <t>Wayne County, Ohio</t>
  </si>
  <si>
    <t>Williams County, Ohio</t>
  </si>
  <si>
    <t>Wood County, Ohio</t>
  </si>
  <si>
    <t>Wyandot County, Ohio</t>
  </si>
  <si>
    <t>total</t>
  </si>
  <si>
    <t>%</t>
  </si>
  <si>
    <t>Indians</t>
  </si>
  <si>
    <t>Reds</t>
  </si>
  <si>
    <t>Tigers</t>
  </si>
  <si>
    <t>Pirates</t>
  </si>
  <si>
    <t>Total</t>
  </si>
  <si>
    <t>Population Estimate 2013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</si>
</sst>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 applyAlignment="1">
      <alignment horizontal="left" vertical="top" wrapText="1"/>
    </xf>
    <xf numFmtId="3" fontId="0" fillId="3" borderId="5" xfId="0" applyNumberFormat="1" applyFill="1" applyBorder="1"/>
    <xf numFmtId="3" fontId="0" fillId="4" borderId="5" xfId="0" applyNumberFormat="1" applyFill="1" applyBorder="1"/>
    <xf numFmtId="3" fontId="0" fillId="5" borderId="5" xfId="0" applyNumberFormat="1" applyFill="1" applyBorder="1"/>
    <xf numFmtId="3" fontId="0" fillId="6" borderId="5" xfId="0" applyNumberFormat="1" applyFill="1" applyBorder="1"/>
    <xf numFmtId="3" fontId="3" fillId="2" borderId="4" xfId="0" applyNumberFormat="1" applyFont="1" applyFill="1" applyBorder="1" applyAlignment="1">
      <alignment horizontal="right"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4" fillId="2" borderId="3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9" fontId="0" fillId="4" borderId="5" xfId="0" applyNumberFormat="1" applyFill="1" applyBorder="1"/>
    <xf numFmtId="9" fontId="0" fillId="3" borderId="5" xfId="0" applyNumberFormat="1" applyFill="1" applyBorder="1"/>
    <xf numFmtId="9" fontId="0" fillId="6" borderId="5" xfId="0" applyNumberFormat="1" applyFill="1" applyBorder="1"/>
    <xf numFmtId="9" fontId="0" fillId="5" borderId="5" xfId="0" applyNumberFormat="1" applyFill="1" applyBorder="1"/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F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 activeCell="E6" sqref="E6"/>
    </sheetView>
  </sheetViews>
  <sheetFormatPr defaultRowHeight="15"/>
  <cols>
    <col min="1" max="1" width="27" customWidth="1"/>
    <col min="2" max="2" width="17.7109375" customWidth="1"/>
    <col min="3" max="3" width="8.28515625" customWidth="1"/>
    <col min="4" max="4" width="9.5703125" customWidth="1"/>
  </cols>
  <sheetData>
    <row r="1" spans="1:10" s="11" customFormat="1" ht="15" customHeight="1">
      <c r="A1" s="14" t="s">
        <v>0</v>
      </c>
      <c r="B1" s="8" t="s">
        <v>96</v>
      </c>
      <c r="C1" s="9" t="s">
        <v>91</v>
      </c>
      <c r="D1" s="10"/>
      <c r="E1" s="9" t="s">
        <v>92</v>
      </c>
      <c r="F1" s="10"/>
      <c r="G1" s="9" t="s">
        <v>93</v>
      </c>
      <c r="H1" s="10"/>
      <c r="I1" s="9" t="s">
        <v>94</v>
      </c>
      <c r="J1" s="10"/>
    </row>
    <row r="2" spans="1:10" s="11" customFormat="1">
      <c r="A2" s="12"/>
      <c r="B2" s="13"/>
      <c r="C2" s="20" t="s">
        <v>90</v>
      </c>
      <c r="D2" s="20" t="s">
        <v>89</v>
      </c>
      <c r="E2" s="20" t="s">
        <v>90</v>
      </c>
      <c r="F2" s="20" t="s">
        <v>89</v>
      </c>
      <c r="G2" s="20" t="s">
        <v>90</v>
      </c>
      <c r="H2" s="20" t="s">
        <v>89</v>
      </c>
      <c r="I2" s="20" t="s">
        <v>90</v>
      </c>
      <c r="J2" s="20" t="s">
        <v>89</v>
      </c>
    </row>
    <row r="3" spans="1:10">
      <c r="A3" s="1" t="s">
        <v>1</v>
      </c>
      <c r="B3" s="6">
        <v>28105</v>
      </c>
      <c r="C3" s="16">
        <v>0.04</v>
      </c>
      <c r="D3" s="3">
        <f>B3*C3</f>
        <v>1124.2</v>
      </c>
      <c r="E3" s="17">
        <v>0.76</v>
      </c>
      <c r="F3" s="2">
        <f>E3*B3</f>
        <v>21359.8</v>
      </c>
      <c r="G3" s="19"/>
      <c r="H3" s="4">
        <f>G3*B3</f>
        <v>0</v>
      </c>
      <c r="I3" s="18"/>
      <c r="J3" s="5">
        <f>I3*B3</f>
        <v>0</v>
      </c>
    </row>
    <row r="4" spans="1:10">
      <c r="A4" s="1" t="s">
        <v>2</v>
      </c>
      <c r="B4" s="6">
        <v>105298</v>
      </c>
      <c r="C4" s="16">
        <v>0.2</v>
      </c>
      <c r="D4" s="3">
        <f t="shared" ref="D4:D67" si="0">B4*C4</f>
        <v>21059.600000000002</v>
      </c>
      <c r="E4" s="17">
        <v>0.42</v>
      </c>
      <c r="F4" s="2">
        <f t="shared" ref="F4:F67" si="1">E4*B4</f>
        <v>44225.159999999996</v>
      </c>
      <c r="G4" s="19">
        <v>7.0000000000000007E-2</v>
      </c>
      <c r="H4" s="4">
        <f t="shared" ref="H4:H67" si="2">G4*B4</f>
        <v>7370.8600000000006</v>
      </c>
      <c r="I4" s="18"/>
      <c r="J4" s="5">
        <f t="shared" ref="J4:J67" si="3">I4*B4</f>
        <v>0</v>
      </c>
    </row>
    <row r="5" spans="1:10">
      <c r="A5" s="1" t="s">
        <v>3</v>
      </c>
      <c r="B5" s="6">
        <v>53043</v>
      </c>
      <c r="C5" s="16">
        <v>0.65</v>
      </c>
      <c r="D5" s="3">
        <f t="shared" si="0"/>
        <v>34477.950000000004</v>
      </c>
      <c r="E5" s="17">
        <v>0.05</v>
      </c>
      <c r="F5" s="2">
        <f t="shared" si="1"/>
        <v>2652.15</v>
      </c>
      <c r="G5" s="19"/>
      <c r="H5" s="4">
        <f t="shared" si="2"/>
        <v>0</v>
      </c>
      <c r="I5" s="18"/>
      <c r="J5" s="5">
        <f t="shared" si="3"/>
        <v>0</v>
      </c>
    </row>
    <row r="6" spans="1:10">
      <c r="A6" s="1" t="s">
        <v>4</v>
      </c>
      <c r="B6" s="6">
        <v>99811</v>
      </c>
      <c r="C6" s="16">
        <v>0.7</v>
      </c>
      <c r="D6" s="3">
        <f t="shared" si="0"/>
        <v>69867.7</v>
      </c>
      <c r="E6" s="17"/>
      <c r="F6" s="2">
        <f t="shared" si="1"/>
        <v>0</v>
      </c>
      <c r="G6" s="19"/>
      <c r="H6" s="4">
        <f t="shared" si="2"/>
        <v>0</v>
      </c>
      <c r="I6" s="18"/>
      <c r="J6" s="5">
        <f t="shared" si="3"/>
        <v>0</v>
      </c>
    </row>
    <row r="7" spans="1:10">
      <c r="A7" s="1" t="s">
        <v>5</v>
      </c>
      <c r="B7" s="6">
        <v>64681</v>
      </c>
      <c r="C7" s="16">
        <v>0.17</v>
      </c>
      <c r="D7" s="3">
        <f t="shared" si="0"/>
        <v>10995.77</v>
      </c>
      <c r="E7" s="17">
        <v>0.39</v>
      </c>
      <c r="F7" s="2">
        <f t="shared" si="1"/>
        <v>25225.59</v>
      </c>
      <c r="G7" s="19"/>
      <c r="H7" s="4">
        <f t="shared" si="2"/>
        <v>0</v>
      </c>
      <c r="I7" s="18"/>
      <c r="J7" s="5">
        <f t="shared" si="3"/>
        <v>0</v>
      </c>
    </row>
    <row r="8" spans="1:10">
      <c r="A8" s="1" t="s">
        <v>6</v>
      </c>
      <c r="B8" s="6">
        <v>45920</v>
      </c>
      <c r="C8" s="16">
        <v>0.15</v>
      </c>
      <c r="D8" s="3">
        <f t="shared" si="0"/>
        <v>6888</v>
      </c>
      <c r="E8" s="17">
        <v>0.52</v>
      </c>
      <c r="F8" s="2">
        <f t="shared" si="1"/>
        <v>23878.400000000001</v>
      </c>
      <c r="G8" s="19"/>
      <c r="H8" s="4">
        <f t="shared" si="2"/>
        <v>0</v>
      </c>
      <c r="I8" s="18"/>
      <c r="J8" s="5">
        <f t="shared" si="3"/>
        <v>0</v>
      </c>
    </row>
    <row r="9" spans="1:10">
      <c r="A9" s="1" t="s">
        <v>7</v>
      </c>
      <c r="B9" s="6">
        <v>69571</v>
      </c>
      <c r="C9" s="16">
        <v>0.21</v>
      </c>
      <c r="D9" s="3">
        <f t="shared" si="0"/>
        <v>14609.91</v>
      </c>
      <c r="E9" s="17"/>
      <c r="F9" s="2">
        <f t="shared" si="1"/>
        <v>0</v>
      </c>
      <c r="G9" s="19"/>
      <c r="H9" s="4">
        <f t="shared" si="2"/>
        <v>0</v>
      </c>
      <c r="I9" s="18">
        <v>0.35</v>
      </c>
      <c r="J9" s="5">
        <f t="shared" si="3"/>
        <v>24349.85</v>
      </c>
    </row>
    <row r="10" spans="1:10">
      <c r="A10" s="1" t="s">
        <v>8</v>
      </c>
      <c r="B10" s="6">
        <v>44264</v>
      </c>
      <c r="C10" s="16"/>
      <c r="D10" s="3">
        <f t="shared" si="0"/>
        <v>0</v>
      </c>
      <c r="E10" s="17">
        <v>0.79</v>
      </c>
      <c r="F10" s="2">
        <f t="shared" si="1"/>
        <v>34968.560000000005</v>
      </c>
      <c r="G10" s="19"/>
      <c r="H10" s="4">
        <f t="shared" si="2"/>
        <v>0</v>
      </c>
      <c r="I10" s="18"/>
      <c r="J10" s="5">
        <f t="shared" si="3"/>
        <v>0</v>
      </c>
    </row>
    <row r="11" spans="1:10">
      <c r="A11" s="1" t="s">
        <v>9</v>
      </c>
      <c r="B11" s="6">
        <v>371272</v>
      </c>
      <c r="C11" s="16"/>
      <c r="D11" s="3">
        <f t="shared" si="0"/>
        <v>0</v>
      </c>
      <c r="E11" s="17">
        <v>0.72</v>
      </c>
      <c r="F11" s="2">
        <f t="shared" si="1"/>
        <v>267315.83999999997</v>
      </c>
      <c r="G11" s="19"/>
      <c r="H11" s="4">
        <f t="shared" si="2"/>
        <v>0</v>
      </c>
      <c r="I11" s="18"/>
      <c r="J11" s="5">
        <f t="shared" si="3"/>
        <v>0</v>
      </c>
    </row>
    <row r="12" spans="1:10">
      <c r="A12" s="1" t="s">
        <v>10</v>
      </c>
      <c r="B12" s="6">
        <v>28275</v>
      </c>
      <c r="C12" s="16">
        <v>0.54</v>
      </c>
      <c r="D12" s="3">
        <f t="shared" si="0"/>
        <v>15268.500000000002</v>
      </c>
      <c r="E12" s="17"/>
      <c r="F12" s="2">
        <f t="shared" si="1"/>
        <v>0</v>
      </c>
      <c r="G12" s="19"/>
      <c r="H12" s="4">
        <f t="shared" si="2"/>
        <v>0</v>
      </c>
      <c r="I12" s="18">
        <v>0.11</v>
      </c>
      <c r="J12" s="5">
        <f t="shared" si="3"/>
        <v>3110.25</v>
      </c>
    </row>
    <row r="13" spans="1:10">
      <c r="A13" s="1" t="s">
        <v>11</v>
      </c>
      <c r="B13" s="6">
        <v>39455</v>
      </c>
      <c r="C13" s="16">
        <v>0.1</v>
      </c>
      <c r="D13" s="3">
        <f t="shared" si="0"/>
        <v>3945.5</v>
      </c>
      <c r="E13" s="17">
        <v>0.56999999999999995</v>
      </c>
      <c r="F13" s="2">
        <f t="shared" si="1"/>
        <v>22489.35</v>
      </c>
      <c r="G13" s="19"/>
      <c r="H13" s="4">
        <f t="shared" si="2"/>
        <v>0</v>
      </c>
      <c r="I13" s="18"/>
      <c r="J13" s="5">
        <f t="shared" si="3"/>
        <v>0</v>
      </c>
    </row>
    <row r="14" spans="1:10">
      <c r="A14" s="1" t="s">
        <v>12</v>
      </c>
      <c r="B14" s="6">
        <v>136167</v>
      </c>
      <c r="C14" s="16">
        <v>7.0000000000000007E-2</v>
      </c>
      <c r="D14" s="3">
        <f t="shared" si="0"/>
        <v>9531.69</v>
      </c>
      <c r="E14" s="17">
        <v>0.56999999999999995</v>
      </c>
      <c r="F14" s="2">
        <f t="shared" si="1"/>
        <v>77615.189999999988</v>
      </c>
      <c r="G14" s="19"/>
      <c r="H14" s="4">
        <f t="shared" si="2"/>
        <v>0</v>
      </c>
      <c r="I14" s="18"/>
      <c r="J14" s="5">
        <f t="shared" si="3"/>
        <v>0</v>
      </c>
    </row>
    <row r="15" spans="1:10">
      <c r="A15" s="1" t="s">
        <v>13</v>
      </c>
      <c r="B15" s="6">
        <v>200218</v>
      </c>
      <c r="C15" s="16"/>
      <c r="D15" s="3">
        <f t="shared" si="0"/>
        <v>0</v>
      </c>
      <c r="E15" s="17">
        <v>0.79</v>
      </c>
      <c r="F15" s="2">
        <f t="shared" si="1"/>
        <v>158172.22</v>
      </c>
      <c r="G15" s="19"/>
      <c r="H15" s="4">
        <f t="shared" si="2"/>
        <v>0</v>
      </c>
      <c r="I15" s="18"/>
      <c r="J15" s="5">
        <f t="shared" si="3"/>
        <v>0</v>
      </c>
    </row>
    <row r="16" spans="1:10">
      <c r="A16" s="1" t="s">
        <v>14</v>
      </c>
      <c r="B16" s="6">
        <v>41945</v>
      </c>
      <c r="C16" s="16"/>
      <c r="D16" s="3">
        <f t="shared" si="0"/>
        <v>0</v>
      </c>
      <c r="E16" s="17">
        <v>0.68</v>
      </c>
      <c r="F16" s="2">
        <f t="shared" si="1"/>
        <v>28522.600000000002</v>
      </c>
      <c r="G16" s="19"/>
      <c r="H16" s="4">
        <f t="shared" si="2"/>
        <v>0</v>
      </c>
      <c r="I16" s="18"/>
      <c r="J16" s="5">
        <f t="shared" si="3"/>
        <v>0</v>
      </c>
    </row>
    <row r="17" spans="1:10">
      <c r="A17" s="1" t="s">
        <v>15</v>
      </c>
      <c r="B17" s="6">
        <v>105893</v>
      </c>
      <c r="C17" s="16">
        <v>0.45</v>
      </c>
      <c r="D17" s="3">
        <f t="shared" si="0"/>
        <v>47651.85</v>
      </c>
      <c r="E17" s="17"/>
      <c r="F17" s="2">
        <f t="shared" si="1"/>
        <v>0</v>
      </c>
      <c r="G17" s="19"/>
      <c r="H17" s="4">
        <f t="shared" si="2"/>
        <v>0</v>
      </c>
      <c r="I17" s="18">
        <v>0.24</v>
      </c>
      <c r="J17" s="5">
        <f t="shared" si="3"/>
        <v>25414.32</v>
      </c>
    </row>
    <row r="18" spans="1:10">
      <c r="A18" s="1" t="s">
        <v>16</v>
      </c>
      <c r="B18" s="6">
        <v>36760</v>
      </c>
      <c r="C18" s="16">
        <v>0.46</v>
      </c>
      <c r="D18" s="3">
        <f t="shared" si="0"/>
        <v>16909.600000000002</v>
      </c>
      <c r="E18" s="17">
        <v>0.17</v>
      </c>
      <c r="F18" s="2">
        <f t="shared" si="1"/>
        <v>6249.2000000000007</v>
      </c>
      <c r="G18" s="19"/>
      <c r="H18" s="4">
        <f t="shared" si="2"/>
        <v>0</v>
      </c>
      <c r="I18" s="18"/>
      <c r="J18" s="5">
        <f t="shared" si="3"/>
        <v>0</v>
      </c>
    </row>
    <row r="19" spans="1:10">
      <c r="A19" s="1" t="s">
        <v>17</v>
      </c>
      <c r="B19" s="6">
        <v>42808</v>
      </c>
      <c r="C19" s="16">
        <v>0.56000000000000005</v>
      </c>
      <c r="D19" s="3">
        <f t="shared" si="0"/>
        <v>23972.480000000003</v>
      </c>
      <c r="E19" s="17">
        <v>0.13</v>
      </c>
      <c r="F19" s="2">
        <f t="shared" si="1"/>
        <v>5565.04</v>
      </c>
      <c r="G19" s="19"/>
      <c r="H19" s="4">
        <f t="shared" si="2"/>
        <v>0</v>
      </c>
      <c r="I19" s="18"/>
      <c r="J19" s="5">
        <f t="shared" si="3"/>
        <v>0</v>
      </c>
    </row>
    <row r="20" spans="1:10">
      <c r="A20" s="1" t="s">
        <v>18</v>
      </c>
      <c r="B20" s="6">
        <v>1263154</v>
      </c>
      <c r="C20" s="16">
        <v>0.72</v>
      </c>
      <c r="D20" s="3">
        <f t="shared" si="0"/>
        <v>909470.88</v>
      </c>
      <c r="E20" s="17"/>
      <c r="F20" s="2">
        <f t="shared" si="1"/>
        <v>0</v>
      </c>
      <c r="G20" s="19"/>
      <c r="H20" s="4">
        <f t="shared" si="2"/>
        <v>0</v>
      </c>
      <c r="I20" s="18"/>
      <c r="J20" s="5">
        <f t="shared" si="3"/>
        <v>0</v>
      </c>
    </row>
    <row r="21" spans="1:10">
      <c r="A21" s="1" t="s">
        <v>19</v>
      </c>
      <c r="B21" s="6">
        <v>52376</v>
      </c>
      <c r="C21" s="16">
        <v>0.61</v>
      </c>
      <c r="D21" s="3">
        <f t="shared" si="0"/>
        <v>31949.360000000001</v>
      </c>
      <c r="E21" s="17"/>
      <c r="F21" s="2">
        <f t="shared" si="1"/>
        <v>0</v>
      </c>
      <c r="G21" s="19"/>
      <c r="H21" s="4">
        <f t="shared" si="2"/>
        <v>0</v>
      </c>
      <c r="I21" s="18"/>
      <c r="J21" s="5">
        <f t="shared" si="3"/>
        <v>0</v>
      </c>
    </row>
    <row r="22" spans="1:10">
      <c r="A22" s="1" t="s">
        <v>20</v>
      </c>
      <c r="B22" s="6">
        <v>38532</v>
      </c>
      <c r="C22" s="16">
        <v>0.14000000000000001</v>
      </c>
      <c r="D22" s="3">
        <f t="shared" si="0"/>
        <v>5394.4800000000005</v>
      </c>
      <c r="E22" s="17"/>
      <c r="F22" s="2">
        <f t="shared" si="1"/>
        <v>0</v>
      </c>
      <c r="G22" s="19">
        <v>0.22</v>
      </c>
      <c r="H22" s="4">
        <f t="shared" si="2"/>
        <v>8477.0400000000009</v>
      </c>
      <c r="I22" s="18"/>
      <c r="J22" s="5">
        <f t="shared" si="3"/>
        <v>0</v>
      </c>
    </row>
    <row r="23" spans="1:10">
      <c r="A23" s="1" t="s">
        <v>21</v>
      </c>
      <c r="B23" s="6">
        <v>184979</v>
      </c>
      <c r="C23" s="16">
        <v>0.28000000000000003</v>
      </c>
      <c r="D23" s="3">
        <f t="shared" si="0"/>
        <v>51794.12</v>
      </c>
      <c r="E23" s="17">
        <v>0.3</v>
      </c>
      <c r="F23" s="2">
        <f t="shared" si="1"/>
        <v>55493.7</v>
      </c>
      <c r="G23" s="19"/>
      <c r="H23" s="4">
        <f t="shared" si="2"/>
        <v>0</v>
      </c>
      <c r="I23" s="18"/>
      <c r="J23" s="5">
        <f t="shared" si="3"/>
        <v>0</v>
      </c>
    </row>
    <row r="24" spans="1:10">
      <c r="A24" s="1" t="s">
        <v>22</v>
      </c>
      <c r="B24" s="6">
        <v>76048</v>
      </c>
      <c r="C24" s="16">
        <v>0.68</v>
      </c>
      <c r="D24" s="3">
        <f t="shared" si="0"/>
        <v>51712.640000000007</v>
      </c>
      <c r="E24" s="17"/>
      <c r="F24" s="2">
        <f t="shared" si="1"/>
        <v>0</v>
      </c>
      <c r="G24" s="19"/>
      <c r="H24" s="4">
        <f t="shared" si="2"/>
        <v>0</v>
      </c>
      <c r="I24" s="18"/>
      <c r="J24" s="5">
        <f t="shared" si="3"/>
        <v>0</v>
      </c>
    </row>
    <row r="25" spans="1:10">
      <c r="A25" s="1" t="s">
        <v>23</v>
      </c>
      <c r="B25" s="6">
        <v>148867</v>
      </c>
      <c r="C25" s="16">
        <v>0.22</v>
      </c>
      <c r="D25" s="3">
        <f t="shared" si="0"/>
        <v>32750.74</v>
      </c>
      <c r="E25" s="17">
        <v>0.37</v>
      </c>
      <c r="F25" s="2">
        <f t="shared" si="1"/>
        <v>55080.79</v>
      </c>
      <c r="G25" s="19"/>
      <c r="H25" s="4">
        <f t="shared" si="2"/>
        <v>0</v>
      </c>
      <c r="I25" s="18"/>
      <c r="J25" s="5">
        <f t="shared" si="3"/>
        <v>0</v>
      </c>
    </row>
    <row r="26" spans="1:10">
      <c r="A26" s="1" t="s">
        <v>24</v>
      </c>
      <c r="B26" s="6">
        <v>28800</v>
      </c>
      <c r="C26" s="16">
        <v>0.08</v>
      </c>
      <c r="D26" s="3">
        <f t="shared" si="0"/>
        <v>2304</v>
      </c>
      <c r="E26" s="17">
        <v>0.62</v>
      </c>
      <c r="F26" s="2">
        <f t="shared" si="1"/>
        <v>17856</v>
      </c>
      <c r="G26" s="19"/>
      <c r="H26" s="4">
        <f t="shared" si="2"/>
        <v>0</v>
      </c>
      <c r="I26" s="18"/>
      <c r="J26" s="5">
        <f t="shared" si="3"/>
        <v>0</v>
      </c>
    </row>
    <row r="27" spans="1:10">
      <c r="A27" s="1" t="s">
        <v>25</v>
      </c>
      <c r="B27" s="6">
        <v>1212263</v>
      </c>
      <c r="C27" s="16">
        <v>0.26</v>
      </c>
      <c r="D27" s="3">
        <f t="shared" si="0"/>
        <v>315188.38</v>
      </c>
      <c r="E27" s="17">
        <v>0.26</v>
      </c>
      <c r="F27" s="2">
        <f t="shared" si="1"/>
        <v>315188.38</v>
      </c>
      <c r="G27" s="19"/>
      <c r="H27" s="4">
        <f t="shared" si="2"/>
        <v>0</v>
      </c>
      <c r="I27" s="18"/>
      <c r="J27" s="5">
        <f t="shared" si="3"/>
        <v>0</v>
      </c>
    </row>
    <row r="28" spans="1:10">
      <c r="A28" s="1" t="s">
        <v>26</v>
      </c>
      <c r="B28" s="6">
        <v>42488</v>
      </c>
      <c r="C28" s="16">
        <v>0.1</v>
      </c>
      <c r="D28" s="3">
        <f t="shared" si="0"/>
        <v>4248.8</v>
      </c>
      <c r="E28" s="17"/>
      <c r="F28" s="2">
        <f t="shared" si="1"/>
        <v>0</v>
      </c>
      <c r="G28" s="19">
        <v>0.53</v>
      </c>
      <c r="H28" s="4">
        <f t="shared" si="2"/>
        <v>22518.639999999999</v>
      </c>
      <c r="I28" s="18"/>
      <c r="J28" s="5">
        <f t="shared" si="3"/>
        <v>0</v>
      </c>
    </row>
    <row r="29" spans="1:10">
      <c r="A29" s="1" t="s">
        <v>27</v>
      </c>
      <c r="B29" s="6">
        <v>30621</v>
      </c>
      <c r="C29" s="16"/>
      <c r="D29" s="3">
        <f t="shared" si="0"/>
        <v>0</v>
      </c>
      <c r="E29" s="17">
        <v>0.52</v>
      </c>
      <c r="F29" s="2">
        <f t="shared" si="1"/>
        <v>15922.92</v>
      </c>
      <c r="G29" s="19"/>
      <c r="H29" s="4">
        <f t="shared" si="2"/>
        <v>0</v>
      </c>
      <c r="I29" s="18"/>
      <c r="J29" s="5">
        <f t="shared" si="3"/>
        <v>0</v>
      </c>
    </row>
    <row r="30" spans="1:10">
      <c r="A30" s="1" t="s">
        <v>28</v>
      </c>
      <c r="B30" s="6">
        <v>93972</v>
      </c>
      <c r="C30" s="16">
        <v>0.73</v>
      </c>
      <c r="D30" s="3">
        <f t="shared" si="0"/>
        <v>68599.56</v>
      </c>
      <c r="E30" s="17"/>
      <c r="F30" s="2">
        <f t="shared" si="1"/>
        <v>0</v>
      </c>
      <c r="G30" s="19"/>
      <c r="H30" s="4">
        <f t="shared" si="2"/>
        <v>0</v>
      </c>
      <c r="I30" s="18"/>
      <c r="J30" s="5">
        <f t="shared" si="3"/>
        <v>0</v>
      </c>
    </row>
    <row r="31" spans="1:10">
      <c r="A31" s="1" t="s">
        <v>29</v>
      </c>
      <c r="B31" s="6">
        <v>163204</v>
      </c>
      <c r="C31" s="16"/>
      <c r="D31" s="3">
        <f t="shared" si="0"/>
        <v>0</v>
      </c>
      <c r="E31" s="17">
        <v>0.61</v>
      </c>
      <c r="F31" s="2">
        <f t="shared" si="1"/>
        <v>99554.44</v>
      </c>
      <c r="G31" s="19"/>
      <c r="H31" s="4">
        <f t="shared" si="2"/>
        <v>0</v>
      </c>
      <c r="I31" s="18"/>
      <c r="J31" s="5">
        <f t="shared" si="3"/>
        <v>0</v>
      </c>
    </row>
    <row r="32" spans="1:10">
      <c r="A32" s="1" t="s">
        <v>30</v>
      </c>
      <c r="B32" s="6">
        <v>39636</v>
      </c>
      <c r="C32" s="16">
        <v>0.37</v>
      </c>
      <c r="D32" s="3">
        <f t="shared" si="0"/>
        <v>14665.32</v>
      </c>
      <c r="E32" s="17">
        <v>0.19</v>
      </c>
      <c r="F32" s="2">
        <f t="shared" si="1"/>
        <v>7530.84</v>
      </c>
      <c r="G32" s="19"/>
      <c r="H32" s="4">
        <f t="shared" si="2"/>
        <v>0</v>
      </c>
      <c r="I32" s="18">
        <v>0.12</v>
      </c>
      <c r="J32" s="5">
        <f t="shared" si="3"/>
        <v>4756.32</v>
      </c>
    </row>
    <row r="33" spans="1:10">
      <c r="A33" s="1" t="s">
        <v>31</v>
      </c>
      <c r="B33" s="6">
        <v>804520</v>
      </c>
      <c r="C33" s="16"/>
      <c r="D33" s="3">
        <f t="shared" si="0"/>
        <v>0</v>
      </c>
      <c r="E33" s="17">
        <v>0.75</v>
      </c>
      <c r="F33" s="2">
        <f t="shared" si="1"/>
        <v>603390</v>
      </c>
      <c r="G33" s="19"/>
      <c r="H33" s="4">
        <f t="shared" si="2"/>
        <v>0</v>
      </c>
      <c r="I33" s="18"/>
      <c r="J33" s="5">
        <f t="shared" si="3"/>
        <v>0</v>
      </c>
    </row>
    <row r="34" spans="1:10">
      <c r="A34" s="1" t="s">
        <v>32</v>
      </c>
      <c r="B34" s="6">
        <v>75773</v>
      </c>
      <c r="C34" s="16">
        <v>0.3</v>
      </c>
      <c r="D34" s="3">
        <f t="shared" si="0"/>
        <v>22731.899999999998</v>
      </c>
      <c r="E34" s="17">
        <v>0.26</v>
      </c>
      <c r="F34" s="2">
        <f t="shared" si="1"/>
        <v>19700.98</v>
      </c>
      <c r="G34" s="19">
        <v>0.16</v>
      </c>
      <c r="H34" s="4">
        <f t="shared" si="2"/>
        <v>12123.68</v>
      </c>
      <c r="I34" s="18"/>
      <c r="J34" s="5">
        <f t="shared" si="3"/>
        <v>0</v>
      </c>
    </row>
    <row r="35" spans="1:10">
      <c r="A35" s="1" t="s">
        <v>33</v>
      </c>
      <c r="B35" s="6">
        <v>31641</v>
      </c>
      <c r="C35" s="16">
        <v>0.26</v>
      </c>
      <c r="D35" s="3">
        <f t="shared" si="0"/>
        <v>8226.66</v>
      </c>
      <c r="E35" s="17">
        <v>0.39</v>
      </c>
      <c r="F35" s="2">
        <f t="shared" si="1"/>
        <v>12339.99</v>
      </c>
      <c r="G35" s="19"/>
      <c r="H35" s="4">
        <f t="shared" si="2"/>
        <v>0</v>
      </c>
      <c r="I35" s="18"/>
      <c r="J35" s="5">
        <f t="shared" si="3"/>
        <v>0</v>
      </c>
    </row>
    <row r="36" spans="1:10">
      <c r="A36" s="1" t="s">
        <v>34</v>
      </c>
      <c r="B36" s="6">
        <v>15622</v>
      </c>
      <c r="C36" s="16">
        <v>0.31</v>
      </c>
      <c r="D36" s="3">
        <f t="shared" si="0"/>
        <v>4842.82</v>
      </c>
      <c r="E36" s="17"/>
      <c r="F36" s="2">
        <f t="shared" si="1"/>
        <v>0</v>
      </c>
      <c r="G36" s="19"/>
      <c r="H36" s="4">
        <f t="shared" si="2"/>
        <v>0</v>
      </c>
      <c r="I36" s="18">
        <v>0.28999999999999998</v>
      </c>
      <c r="J36" s="5">
        <f t="shared" si="3"/>
        <v>4530.38</v>
      </c>
    </row>
    <row r="37" spans="1:10">
      <c r="A37" s="1" t="s">
        <v>35</v>
      </c>
      <c r="B37" s="6">
        <v>28092</v>
      </c>
      <c r="C37" s="16">
        <v>0.19</v>
      </c>
      <c r="D37" s="3">
        <f t="shared" si="0"/>
        <v>5337.4800000000005</v>
      </c>
      <c r="E37" s="17">
        <v>0.12</v>
      </c>
      <c r="F37" s="2">
        <f t="shared" si="1"/>
        <v>3371.04</v>
      </c>
      <c r="G37" s="19">
        <v>0.36</v>
      </c>
      <c r="H37" s="4">
        <f t="shared" si="2"/>
        <v>10113.119999999999</v>
      </c>
      <c r="I37" s="18"/>
      <c r="J37" s="5">
        <f t="shared" si="3"/>
        <v>0</v>
      </c>
    </row>
    <row r="38" spans="1:10">
      <c r="A38" s="1" t="s">
        <v>36</v>
      </c>
      <c r="B38" s="6">
        <v>43299</v>
      </c>
      <c r="C38" s="16">
        <v>0.04</v>
      </c>
      <c r="D38" s="3">
        <f t="shared" si="0"/>
        <v>1731.96</v>
      </c>
      <c r="E38" s="17">
        <v>0.79</v>
      </c>
      <c r="F38" s="2">
        <f t="shared" si="1"/>
        <v>34206.21</v>
      </c>
      <c r="G38" s="19"/>
      <c r="H38" s="4">
        <f t="shared" si="2"/>
        <v>0</v>
      </c>
      <c r="I38" s="18"/>
      <c r="J38" s="5">
        <f t="shared" si="3"/>
        <v>0</v>
      </c>
    </row>
    <row r="39" spans="1:10">
      <c r="A39" s="1" t="s">
        <v>37</v>
      </c>
      <c r="B39" s="6">
        <v>28665</v>
      </c>
      <c r="C39" s="16">
        <v>0.18</v>
      </c>
      <c r="D39" s="3">
        <f t="shared" si="0"/>
        <v>5159.7</v>
      </c>
      <c r="E39" s="17">
        <v>0.46</v>
      </c>
      <c r="F39" s="2">
        <f t="shared" si="1"/>
        <v>13185.900000000001</v>
      </c>
      <c r="G39" s="19"/>
      <c r="H39" s="4">
        <f t="shared" si="2"/>
        <v>0</v>
      </c>
      <c r="I39" s="18"/>
      <c r="J39" s="5">
        <f t="shared" si="3"/>
        <v>0</v>
      </c>
    </row>
    <row r="40" spans="1:10">
      <c r="A40" s="1" t="s">
        <v>38</v>
      </c>
      <c r="B40" s="6">
        <v>43593</v>
      </c>
      <c r="C40" s="16">
        <v>0.62</v>
      </c>
      <c r="D40" s="3">
        <f t="shared" si="0"/>
        <v>27027.66</v>
      </c>
      <c r="E40" s="17">
        <v>0.06</v>
      </c>
      <c r="F40" s="2">
        <f t="shared" si="1"/>
        <v>2615.58</v>
      </c>
      <c r="G40" s="19"/>
      <c r="H40" s="4">
        <f t="shared" si="2"/>
        <v>0</v>
      </c>
      <c r="I40" s="18"/>
      <c r="J40" s="5">
        <f t="shared" si="3"/>
        <v>0</v>
      </c>
    </row>
    <row r="41" spans="1:10">
      <c r="A41" s="1" t="s">
        <v>39</v>
      </c>
      <c r="B41" s="6">
        <v>58889</v>
      </c>
      <c r="C41" s="16">
        <v>0.68</v>
      </c>
      <c r="D41" s="3">
        <f t="shared" si="0"/>
        <v>40044.520000000004</v>
      </c>
      <c r="E41" s="17"/>
      <c r="F41" s="2">
        <f t="shared" si="1"/>
        <v>0</v>
      </c>
      <c r="G41" s="19"/>
      <c r="H41" s="4">
        <f t="shared" si="2"/>
        <v>0</v>
      </c>
      <c r="I41" s="18"/>
      <c r="J41" s="5">
        <f t="shared" si="3"/>
        <v>0</v>
      </c>
    </row>
    <row r="42" spans="1:10">
      <c r="A42" s="1" t="s">
        <v>40</v>
      </c>
      <c r="B42" s="6">
        <v>32783</v>
      </c>
      <c r="C42" s="16">
        <v>7.0000000000000007E-2</v>
      </c>
      <c r="D42" s="3">
        <f t="shared" si="0"/>
        <v>2294.8100000000004</v>
      </c>
      <c r="E42" s="17">
        <v>0.66</v>
      </c>
      <c r="F42" s="2">
        <f t="shared" si="1"/>
        <v>21636.780000000002</v>
      </c>
      <c r="G42" s="19"/>
      <c r="H42" s="4">
        <f t="shared" si="2"/>
        <v>0</v>
      </c>
      <c r="I42" s="18"/>
      <c r="J42" s="5">
        <f t="shared" si="3"/>
        <v>0</v>
      </c>
    </row>
    <row r="43" spans="1:10">
      <c r="A43" s="1" t="s">
        <v>41</v>
      </c>
      <c r="B43" s="6">
        <v>67964</v>
      </c>
      <c r="C43" s="16">
        <v>0.18</v>
      </c>
      <c r="D43" s="3">
        <f t="shared" si="0"/>
        <v>12233.52</v>
      </c>
      <c r="E43" s="17"/>
      <c r="F43" s="2">
        <f t="shared" si="1"/>
        <v>0</v>
      </c>
      <c r="G43" s="19"/>
      <c r="H43" s="4">
        <f t="shared" si="2"/>
        <v>0</v>
      </c>
      <c r="I43" s="18">
        <v>0.44</v>
      </c>
      <c r="J43" s="5">
        <f t="shared" si="3"/>
        <v>29904.16</v>
      </c>
    </row>
    <row r="44" spans="1:10">
      <c r="A44" s="1" t="s">
        <v>42</v>
      </c>
      <c r="B44" s="6">
        <v>60810</v>
      </c>
      <c r="C44" s="16">
        <v>0.39</v>
      </c>
      <c r="D44" s="3">
        <f t="shared" si="0"/>
        <v>23715.9</v>
      </c>
      <c r="E44" s="17">
        <v>0.19</v>
      </c>
      <c r="F44" s="2">
        <f t="shared" si="1"/>
        <v>11553.9</v>
      </c>
      <c r="G44" s="19"/>
      <c r="H44" s="4">
        <f t="shared" si="2"/>
        <v>0</v>
      </c>
      <c r="I44" s="18"/>
      <c r="J44" s="5">
        <f t="shared" si="3"/>
        <v>0</v>
      </c>
    </row>
    <row r="45" spans="1:10">
      <c r="A45" s="1" t="s">
        <v>43</v>
      </c>
      <c r="B45" s="6">
        <v>229857</v>
      </c>
      <c r="C45" s="16">
        <v>0.72</v>
      </c>
      <c r="D45" s="3">
        <f t="shared" si="0"/>
        <v>165497.04</v>
      </c>
      <c r="E45" s="17"/>
      <c r="F45" s="2">
        <f t="shared" si="1"/>
        <v>0</v>
      </c>
      <c r="G45" s="19"/>
      <c r="H45" s="4">
        <f t="shared" si="2"/>
        <v>0</v>
      </c>
      <c r="I45" s="18"/>
      <c r="J45" s="5">
        <f t="shared" si="3"/>
        <v>0</v>
      </c>
    </row>
    <row r="46" spans="1:10">
      <c r="A46" s="1" t="s">
        <v>44</v>
      </c>
      <c r="B46" s="6">
        <v>61917</v>
      </c>
      <c r="C46" s="16"/>
      <c r="D46" s="3">
        <f t="shared" si="0"/>
        <v>0</v>
      </c>
      <c r="E46" s="17">
        <v>0.57999999999999996</v>
      </c>
      <c r="F46" s="2">
        <f t="shared" si="1"/>
        <v>35911.86</v>
      </c>
      <c r="G46" s="19"/>
      <c r="H46" s="4">
        <f t="shared" si="2"/>
        <v>0</v>
      </c>
      <c r="I46" s="18"/>
      <c r="J46" s="5">
        <f t="shared" si="3"/>
        <v>0</v>
      </c>
    </row>
    <row r="47" spans="1:10">
      <c r="A47" s="1" t="s">
        <v>45</v>
      </c>
      <c r="B47" s="6">
        <v>168375</v>
      </c>
      <c r="C47" s="16">
        <v>0.28000000000000003</v>
      </c>
      <c r="D47" s="3">
        <f t="shared" si="0"/>
        <v>47145.000000000007</v>
      </c>
      <c r="E47" s="17">
        <v>0.28000000000000003</v>
      </c>
      <c r="F47" s="2">
        <f t="shared" si="1"/>
        <v>47145.000000000007</v>
      </c>
      <c r="G47" s="19"/>
      <c r="H47" s="4">
        <f t="shared" si="2"/>
        <v>0</v>
      </c>
      <c r="I47" s="18"/>
      <c r="J47" s="5">
        <f t="shared" si="3"/>
        <v>0</v>
      </c>
    </row>
    <row r="48" spans="1:10">
      <c r="A48" s="1" t="s">
        <v>46</v>
      </c>
      <c r="B48" s="6">
        <v>45481</v>
      </c>
      <c r="C48" s="16">
        <v>0.16</v>
      </c>
      <c r="D48" s="3">
        <f t="shared" si="0"/>
        <v>7276.96</v>
      </c>
      <c r="E48" s="17">
        <v>0.5</v>
      </c>
      <c r="F48" s="2">
        <f t="shared" si="1"/>
        <v>22740.5</v>
      </c>
      <c r="G48" s="19"/>
      <c r="H48" s="4">
        <f t="shared" si="2"/>
        <v>0</v>
      </c>
      <c r="I48" s="18"/>
      <c r="J48" s="5">
        <f t="shared" si="3"/>
        <v>0</v>
      </c>
    </row>
    <row r="49" spans="1:10">
      <c r="A49" s="1" t="s">
        <v>47</v>
      </c>
      <c r="B49" s="6">
        <v>302827</v>
      </c>
      <c r="C49" s="16">
        <v>0.72</v>
      </c>
      <c r="D49" s="3">
        <f t="shared" si="0"/>
        <v>218035.44</v>
      </c>
      <c r="E49" s="17"/>
      <c r="F49" s="2">
        <f t="shared" si="1"/>
        <v>0</v>
      </c>
      <c r="G49" s="19"/>
      <c r="H49" s="4">
        <f t="shared" si="2"/>
        <v>0</v>
      </c>
      <c r="I49" s="18"/>
      <c r="J49" s="5">
        <f t="shared" si="3"/>
        <v>0</v>
      </c>
    </row>
    <row r="50" spans="1:10">
      <c r="A50" s="1" t="s">
        <v>48</v>
      </c>
      <c r="B50" s="6">
        <v>436393</v>
      </c>
      <c r="C50" s="16">
        <v>0.15</v>
      </c>
      <c r="D50" s="3">
        <f t="shared" si="0"/>
        <v>65458.95</v>
      </c>
      <c r="E50" s="17"/>
      <c r="F50" s="2">
        <f t="shared" si="1"/>
        <v>0</v>
      </c>
      <c r="G50" s="19">
        <v>0.45</v>
      </c>
      <c r="H50" s="4">
        <f t="shared" si="2"/>
        <v>196376.85</v>
      </c>
      <c r="I50" s="18"/>
      <c r="J50" s="5">
        <f t="shared" si="3"/>
        <v>0</v>
      </c>
    </row>
    <row r="51" spans="1:10">
      <c r="A51" s="1" t="s">
        <v>49</v>
      </c>
      <c r="B51" s="6">
        <v>43277</v>
      </c>
      <c r="C51" s="16">
        <v>0.16</v>
      </c>
      <c r="D51" s="3">
        <f t="shared" si="0"/>
        <v>6924.32</v>
      </c>
      <c r="E51" s="17">
        <v>0.43</v>
      </c>
      <c r="F51" s="2">
        <f t="shared" si="1"/>
        <v>18609.11</v>
      </c>
      <c r="G51" s="19"/>
      <c r="H51" s="4">
        <f t="shared" si="2"/>
        <v>0</v>
      </c>
      <c r="I51" s="18"/>
      <c r="J51" s="5">
        <f t="shared" si="3"/>
        <v>0</v>
      </c>
    </row>
    <row r="52" spans="1:10">
      <c r="A52" s="1" t="s">
        <v>50</v>
      </c>
      <c r="B52" s="6">
        <v>233869</v>
      </c>
      <c r="C52" s="16">
        <v>0.54</v>
      </c>
      <c r="D52" s="3">
        <f t="shared" si="0"/>
        <v>126289.26000000001</v>
      </c>
      <c r="E52" s="17"/>
      <c r="F52" s="2">
        <f t="shared" si="1"/>
        <v>0</v>
      </c>
      <c r="G52" s="19"/>
      <c r="H52" s="4">
        <f t="shared" si="2"/>
        <v>0</v>
      </c>
      <c r="I52" s="18">
        <v>0.15</v>
      </c>
      <c r="J52" s="5">
        <f t="shared" si="3"/>
        <v>35080.35</v>
      </c>
    </row>
    <row r="53" spans="1:10">
      <c r="A53" s="1" t="s">
        <v>51</v>
      </c>
      <c r="B53" s="6">
        <v>65905</v>
      </c>
      <c r="C53" s="16">
        <v>0.34</v>
      </c>
      <c r="D53" s="3">
        <f t="shared" si="0"/>
        <v>22407.7</v>
      </c>
      <c r="E53" s="17">
        <v>0.3</v>
      </c>
      <c r="F53" s="2">
        <f t="shared" si="1"/>
        <v>19771.5</v>
      </c>
      <c r="G53" s="19"/>
      <c r="H53" s="4">
        <f t="shared" si="2"/>
        <v>0</v>
      </c>
      <c r="I53" s="18"/>
      <c r="J53" s="5">
        <f t="shared" si="3"/>
        <v>0</v>
      </c>
    </row>
    <row r="54" spans="1:10">
      <c r="A54" s="1" t="s">
        <v>52</v>
      </c>
      <c r="B54" s="6">
        <v>174915</v>
      </c>
      <c r="C54" s="16">
        <v>0.75</v>
      </c>
      <c r="D54" s="3">
        <f t="shared" si="0"/>
        <v>131186.25</v>
      </c>
      <c r="E54" s="17"/>
      <c r="F54" s="2">
        <f t="shared" si="1"/>
        <v>0</v>
      </c>
      <c r="G54" s="19"/>
      <c r="H54" s="4">
        <f t="shared" si="2"/>
        <v>0</v>
      </c>
      <c r="I54" s="18"/>
      <c r="J54" s="5">
        <f t="shared" si="3"/>
        <v>0</v>
      </c>
    </row>
    <row r="55" spans="1:10">
      <c r="A55" s="1" t="s">
        <v>53</v>
      </c>
      <c r="B55" s="6">
        <v>23496</v>
      </c>
      <c r="C55" s="16">
        <v>0.14000000000000001</v>
      </c>
      <c r="D55" s="3">
        <f t="shared" si="0"/>
        <v>3289.4400000000005</v>
      </c>
      <c r="E55" s="17">
        <v>0.39</v>
      </c>
      <c r="F55" s="2">
        <f t="shared" si="1"/>
        <v>9163.44</v>
      </c>
      <c r="G55" s="19"/>
      <c r="H55" s="4">
        <f t="shared" si="2"/>
        <v>0</v>
      </c>
      <c r="I55" s="18"/>
      <c r="J55" s="5">
        <f t="shared" si="3"/>
        <v>0</v>
      </c>
    </row>
    <row r="56" spans="1:10">
      <c r="A56" s="1" t="s">
        <v>54</v>
      </c>
      <c r="B56" s="6">
        <v>40784</v>
      </c>
      <c r="C56" s="16">
        <v>0.09</v>
      </c>
      <c r="D56" s="3">
        <f t="shared" si="0"/>
        <v>3670.56</v>
      </c>
      <c r="E56" s="17">
        <v>0.49</v>
      </c>
      <c r="F56" s="2">
        <f t="shared" si="1"/>
        <v>19984.16</v>
      </c>
      <c r="G56" s="19"/>
      <c r="H56" s="4">
        <f t="shared" si="2"/>
        <v>0</v>
      </c>
      <c r="I56" s="18"/>
      <c r="J56" s="5">
        <f t="shared" si="3"/>
        <v>0</v>
      </c>
    </row>
    <row r="57" spans="1:10">
      <c r="A57" s="1" t="s">
        <v>55</v>
      </c>
      <c r="B57" s="6">
        <v>103439</v>
      </c>
      <c r="C57" s="16">
        <v>0.06</v>
      </c>
      <c r="D57" s="3">
        <f t="shared" si="0"/>
        <v>6206.34</v>
      </c>
      <c r="E57" s="17">
        <v>0.62</v>
      </c>
      <c r="F57" s="2">
        <f t="shared" si="1"/>
        <v>64132.18</v>
      </c>
      <c r="G57" s="19"/>
      <c r="H57" s="4">
        <f t="shared" si="2"/>
        <v>0</v>
      </c>
      <c r="I57" s="18"/>
      <c r="J57" s="5">
        <f t="shared" si="3"/>
        <v>0</v>
      </c>
    </row>
    <row r="58" spans="1:10">
      <c r="A58" s="1" t="s">
        <v>56</v>
      </c>
      <c r="B58" s="6">
        <v>14585</v>
      </c>
      <c r="C58" s="16">
        <v>0.19</v>
      </c>
      <c r="D58" s="3">
        <f t="shared" si="0"/>
        <v>2771.15</v>
      </c>
      <c r="E58" s="17">
        <v>0.15</v>
      </c>
      <c r="F58" s="2">
        <f t="shared" si="1"/>
        <v>2187.75</v>
      </c>
      <c r="G58" s="19"/>
      <c r="H58" s="4">
        <f t="shared" si="2"/>
        <v>0</v>
      </c>
      <c r="I58" s="18">
        <v>0.28000000000000003</v>
      </c>
      <c r="J58" s="5">
        <f t="shared" si="3"/>
        <v>4083.8</v>
      </c>
    </row>
    <row r="59" spans="1:10">
      <c r="A59" s="1" t="s">
        <v>57</v>
      </c>
      <c r="B59" s="6">
        <v>535846</v>
      </c>
      <c r="C59" s="16">
        <v>0.08</v>
      </c>
      <c r="D59" s="3">
        <f t="shared" si="0"/>
        <v>42867.68</v>
      </c>
      <c r="E59" s="17">
        <v>0.56999999999999995</v>
      </c>
      <c r="F59" s="2">
        <f t="shared" si="1"/>
        <v>305432.21999999997</v>
      </c>
      <c r="G59" s="19"/>
      <c r="H59" s="4">
        <f t="shared" si="2"/>
        <v>0</v>
      </c>
      <c r="I59" s="18"/>
      <c r="J59" s="5">
        <f t="shared" si="3"/>
        <v>0</v>
      </c>
    </row>
    <row r="60" spans="1:10">
      <c r="A60" s="1" t="s">
        <v>58</v>
      </c>
      <c r="B60" s="6">
        <v>14904</v>
      </c>
      <c r="C60" s="16">
        <v>0.24</v>
      </c>
      <c r="D60" s="3">
        <f t="shared" si="0"/>
        <v>3576.96</v>
      </c>
      <c r="E60" s="17">
        <v>0.32</v>
      </c>
      <c r="F60" s="2">
        <f t="shared" si="1"/>
        <v>4769.28</v>
      </c>
      <c r="G60" s="19"/>
      <c r="H60" s="4">
        <f t="shared" si="2"/>
        <v>0</v>
      </c>
      <c r="I60" s="18"/>
      <c r="J60" s="5">
        <f t="shared" si="3"/>
        <v>0</v>
      </c>
    </row>
    <row r="61" spans="1:10">
      <c r="A61" s="1" t="s">
        <v>59</v>
      </c>
      <c r="B61" s="6">
        <v>35033</v>
      </c>
      <c r="C61" s="16">
        <v>0.39</v>
      </c>
      <c r="D61" s="3">
        <f t="shared" si="0"/>
        <v>13662.87</v>
      </c>
      <c r="E61" s="17">
        <v>0.23</v>
      </c>
      <c r="F61" s="2">
        <f t="shared" si="1"/>
        <v>8057.59</v>
      </c>
      <c r="G61" s="19"/>
      <c r="H61" s="4">
        <f t="shared" si="2"/>
        <v>0</v>
      </c>
      <c r="I61" s="18"/>
      <c r="J61" s="5">
        <f t="shared" si="3"/>
        <v>0</v>
      </c>
    </row>
    <row r="62" spans="1:10">
      <c r="A62" s="1" t="s">
        <v>60</v>
      </c>
      <c r="B62" s="6">
        <v>85231</v>
      </c>
      <c r="C62" s="16">
        <v>0.28999999999999998</v>
      </c>
      <c r="D62" s="3">
        <f t="shared" si="0"/>
        <v>24716.989999999998</v>
      </c>
      <c r="E62" s="17">
        <v>0.3</v>
      </c>
      <c r="F62" s="2">
        <f t="shared" si="1"/>
        <v>25569.3</v>
      </c>
      <c r="G62" s="19"/>
      <c r="H62" s="4">
        <f t="shared" si="2"/>
        <v>0</v>
      </c>
      <c r="I62" s="18"/>
      <c r="J62" s="5">
        <f t="shared" si="3"/>
        <v>0</v>
      </c>
    </row>
    <row r="63" spans="1:10">
      <c r="A63" s="1" t="s">
        <v>61</v>
      </c>
      <c r="B63" s="6">
        <v>14628</v>
      </c>
      <c r="C63" s="16">
        <v>0.24</v>
      </c>
      <c r="D63" s="3">
        <f t="shared" si="0"/>
        <v>3510.72</v>
      </c>
      <c r="E63" s="17">
        <v>0.25</v>
      </c>
      <c r="F63" s="2">
        <f t="shared" si="1"/>
        <v>3657</v>
      </c>
      <c r="G63" s="19"/>
      <c r="H63" s="4">
        <f t="shared" si="2"/>
        <v>0</v>
      </c>
      <c r="I63" s="18">
        <v>0.14000000000000001</v>
      </c>
      <c r="J63" s="5">
        <f t="shared" si="3"/>
        <v>2047.9200000000003</v>
      </c>
    </row>
    <row r="64" spans="1:10">
      <c r="A64" s="1" t="s">
        <v>62</v>
      </c>
      <c r="B64" s="6">
        <v>41153</v>
      </c>
      <c r="C64" s="16">
        <v>0.28999999999999998</v>
      </c>
      <c r="D64" s="3">
        <f t="shared" si="0"/>
        <v>11934.369999999999</v>
      </c>
      <c r="E64" s="17"/>
      <c r="F64" s="2">
        <f t="shared" si="1"/>
        <v>0</v>
      </c>
      <c r="G64" s="19">
        <v>0.35</v>
      </c>
      <c r="H64" s="4">
        <f t="shared" si="2"/>
        <v>14403.55</v>
      </c>
      <c r="I64" s="18"/>
      <c r="J64" s="5">
        <f t="shared" si="3"/>
        <v>0</v>
      </c>
    </row>
    <row r="65" spans="1:10">
      <c r="A65" s="1" t="s">
        <v>63</v>
      </c>
      <c r="B65" s="6">
        <v>19254</v>
      </c>
      <c r="C65" s="16"/>
      <c r="D65" s="3">
        <f t="shared" si="0"/>
        <v>0</v>
      </c>
      <c r="E65" s="17">
        <v>0.15</v>
      </c>
      <c r="F65" s="2">
        <f t="shared" si="1"/>
        <v>2888.1</v>
      </c>
      <c r="G65" s="19"/>
      <c r="H65" s="4">
        <f t="shared" si="2"/>
        <v>0</v>
      </c>
      <c r="I65" s="18"/>
      <c r="J65" s="5">
        <f t="shared" si="3"/>
        <v>0</v>
      </c>
    </row>
    <row r="66" spans="1:10">
      <c r="A66" s="1" t="s">
        <v>64</v>
      </c>
      <c r="B66" s="6">
        <v>35997</v>
      </c>
      <c r="C66" s="16">
        <v>0.24</v>
      </c>
      <c r="D66" s="3">
        <f t="shared" si="0"/>
        <v>8639.2799999999988</v>
      </c>
      <c r="E66" s="17">
        <v>0.35</v>
      </c>
      <c r="F66" s="2">
        <f t="shared" si="1"/>
        <v>12598.949999999999</v>
      </c>
      <c r="G66" s="19"/>
      <c r="H66" s="4">
        <f t="shared" si="2"/>
        <v>0</v>
      </c>
      <c r="I66" s="18"/>
      <c r="J66" s="5">
        <f t="shared" si="3"/>
        <v>0</v>
      </c>
    </row>
    <row r="67" spans="1:10">
      <c r="A67" s="1" t="s">
        <v>65</v>
      </c>
      <c r="B67" s="6">
        <v>56304</v>
      </c>
      <c r="C67" s="16">
        <v>0.18</v>
      </c>
      <c r="D67" s="3">
        <f t="shared" si="0"/>
        <v>10134.719999999999</v>
      </c>
      <c r="E67" s="17">
        <v>0.42</v>
      </c>
      <c r="F67" s="2">
        <f t="shared" si="1"/>
        <v>23647.68</v>
      </c>
      <c r="G67" s="19"/>
      <c r="H67" s="4">
        <f t="shared" si="2"/>
        <v>0</v>
      </c>
      <c r="I67" s="18"/>
      <c r="J67" s="5">
        <f t="shared" si="3"/>
        <v>0</v>
      </c>
    </row>
    <row r="68" spans="1:10">
      <c r="A68" s="1" t="s">
        <v>66</v>
      </c>
      <c r="B68" s="6">
        <v>28367</v>
      </c>
      <c r="C68" s="16">
        <v>0.08</v>
      </c>
      <c r="D68" s="3">
        <f>B68*C68</f>
        <v>2269.36</v>
      </c>
      <c r="E68" s="17">
        <v>0.69</v>
      </c>
      <c r="F68" s="2">
        <f t="shared" ref="F68:F90" si="4">E68*B68</f>
        <v>19573.23</v>
      </c>
      <c r="G68" s="19"/>
      <c r="H68" s="4">
        <f t="shared" ref="H68:H90" si="5">G68*B68</f>
        <v>0</v>
      </c>
      <c r="I68" s="18"/>
      <c r="J68" s="5">
        <f t="shared" ref="J68:J90" si="6">I68*B68</f>
        <v>0</v>
      </c>
    </row>
    <row r="69" spans="1:10">
      <c r="A69" s="1" t="s">
        <v>67</v>
      </c>
      <c r="B69" s="6">
        <v>163862</v>
      </c>
      <c r="C69" s="16">
        <v>0.68</v>
      </c>
      <c r="D69" s="3">
        <f>B69*C69</f>
        <v>111426.16</v>
      </c>
      <c r="E69" s="17"/>
      <c r="F69" s="2">
        <f t="shared" si="4"/>
        <v>0</v>
      </c>
      <c r="G69" s="19"/>
      <c r="H69" s="4">
        <f t="shared" si="5"/>
        <v>0</v>
      </c>
      <c r="I69" s="18">
        <v>0.04</v>
      </c>
      <c r="J69" s="5">
        <f t="shared" si="6"/>
        <v>6554.4800000000005</v>
      </c>
    </row>
    <row r="70" spans="1:10">
      <c r="A70" s="1" t="s">
        <v>68</v>
      </c>
      <c r="B70" s="6">
        <v>41732</v>
      </c>
      <c r="C70" s="16">
        <v>0.06</v>
      </c>
      <c r="D70" s="3">
        <f t="shared" ref="D70:D90" si="7">B70*C70</f>
        <v>2503.92</v>
      </c>
      <c r="E70" s="17">
        <v>0.59</v>
      </c>
      <c r="F70" s="2">
        <f t="shared" si="4"/>
        <v>24621.879999999997</v>
      </c>
      <c r="G70" s="19"/>
      <c r="H70" s="4">
        <f t="shared" si="5"/>
        <v>0</v>
      </c>
      <c r="I70" s="18"/>
      <c r="J70" s="5">
        <f t="shared" si="6"/>
        <v>0</v>
      </c>
    </row>
    <row r="71" spans="1:10">
      <c r="A71" s="1" t="s">
        <v>69</v>
      </c>
      <c r="B71" s="6">
        <v>34088</v>
      </c>
      <c r="C71" s="16">
        <v>0.23</v>
      </c>
      <c r="D71" s="3">
        <f t="shared" si="7"/>
        <v>7840.2400000000007</v>
      </c>
      <c r="E71" s="17">
        <v>0.32</v>
      </c>
      <c r="F71" s="2">
        <f t="shared" si="4"/>
        <v>10908.16</v>
      </c>
      <c r="G71" s="19">
        <v>0.13</v>
      </c>
      <c r="H71" s="4">
        <f t="shared" si="5"/>
        <v>4431.4400000000005</v>
      </c>
      <c r="I71" s="18"/>
      <c r="J71" s="5">
        <f t="shared" si="6"/>
        <v>0</v>
      </c>
    </row>
    <row r="72" spans="1:10">
      <c r="A72" s="1" t="s">
        <v>70</v>
      </c>
      <c r="B72" s="6">
        <v>121773</v>
      </c>
      <c r="C72" s="16">
        <v>0.57999999999999996</v>
      </c>
      <c r="D72" s="3">
        <f t="shared" si="7"/>
        <v>70628.34</v>
      </c>
      <c r="E72" s="17">
        <v>0.09</v>
      </c>
      <c r="F72" s="2">
        <f t="shared" si="4"/>
        <v>10959.57</v>
      </c>
      <c r="G72" s="19"/>
      <c r="H72" s="4">
        <f t="shared" si="5"/>
        <v>0</v>
      </c>
      <c r="I72" s="18"/>
      <c r="J72" s="5">
        <f t="shared" si="6"/>
        <v>0</v>
      </c>
    </row>
    <row r="73" spans="1:10">
      <c r="A73" s="1" t="s">
        <v>71</v>
      </c>
      <c r="B73" s="6">
        <v>77910</v>
      </c>
      <c r="C73" s="16">
        <v>0.12</v>
      </c>
      <c r="D73" s="3">
        <f t="shared" si="7"/>
        <v>9349.1999999999989</v>
      </c>
      <c r="E73" s="17">
        <v>0.61</v>
      </c>
      <c r="F73" s="2">
        <f t="shared" si="4"/>
        <v>47525.1</v>
      </c>
      <c r="G73" s="19"/>
      <c r="H73" s="4">
        <f t="shared" si="5"/>
        <v>0</v>
      </c>
      <c r="I73" s="18"/>
      <c r="J73" s="5">
        <f t="shared" si="6"/>
        <v>0</v>
      </c>
    </row>
    <row r="74" spans="1:10">
      <c r="A74" s="1" t="s">
        <v>72</v>
      </c>
      <c r="B74" s="6">
        <v>60098</v>
      </c>
      <c r="C74" s="16">
        <v>0.46</v>
      </c>
      <c r="D74" s="3">
        <f>B74*C74</f>
        <v>27645.08</v>
      </c>
      <c r="E74" s="17">
        <v>0.08</v>
      </c>
      <c r="F74" s="2">
        <f t="shared" si="4"/>
        <v>4807.84</v>
      </c>
      <c r="G74" s="19">
        <v>0.19</v>
      </c>
      <c r="H74" s="4">
        <f t="shared" si="5"/>
        <v>11418.62</v>
      </c>
      <c r="I74" s="18"/>
      <c r="J74" s="5">
        <f t="shared" si="6"/>
        <v>0</v>
      </c>
    </row>
    <row r="75" spans="1:10">
      <c r="A75" s="1" t="s">
        <v>73</v>
      </c>
      <c r="B75" s="6">
        <v>78153</v>
      </c>
      <c r="C75" s="16">
        <v>0.06</v>
      </c>
      <c r="D75" s="3">
        <f t="shared" si="7"/>
        <v>4689.1799999999994</v>
      </c>
      <c r="E75" s="17">
        <v>0.67</v>
      </c>
      <c r="F75" s="2">
        <f t="shared" si="4"/>
        <v>52362.51</v>
      </c>
      <c r="G75" s="19"/>
      <c r="H75" s="4">
        <f t="shared" si="5"/>
        <v>0</v>
      </c>
      <c r="I75" s="18"/>
      <c r="J75" s="5">
        <f t="shared" si="6"/>
        <v>0</v>
      </c>
    </row>
    <row r="76" spans="1:10">
      <c r="A76" s="1" t="s">
        <v>74</v>
      </c>
      <c r="B76" s="6">
        <v>55914</v>
      </c>
      <c r="C76" s="16">
        <v>0.48</v>
      </c>
      <c r="D76" s="3">
        <f t="shared" si="7"/>
        <v>26838.719999999998</v>
      </c>
      <c r="E76" s="17">
        <v>0.1</v>
      </c>
      <c r="F76" s="2">
        <f t="shared" si="4"/>
        <v>5591.4000000000005</v>
      </c>
      <c r="G76" s="19"/>
      <c r="H76" s="4">
        <f t="shared" si="5"/>
        <v>0</v>
      </c>
      <c r="I76" s="18">
        <v>0.14000000000000001</v>
      </c>
      <c r="J76" s="5">
        <f t="shared" si="6"/>
        <v>7827.9600000000009</v>
      </c>
    </row>
    <row r="77" spans="1:10">
      <c r="A77" s="1" t="s">
        <v>75</v>
      </c>
      <c r="B77" s="6">
        <v>49192</v>
      </c>
      <c r="C77" s="16">
        <v>7.0000000000000007E-2</v>
      </c>
      <c r="D77" s="3">
        <f t="shared" si="7"/>
        <v>3443.4400000000005</v>
      </c>
      <c r="E77" s="17">
        <v>0.62</v>
      </c>
      <c r="F77" s="2">
        <f t="shared" si="4"/>
        <v>30499.040000000001</v>
      </c>
      <c r="G77" s="19"/>
      <c r="H77" s="4">
        <f t="shared" si="5"/>
        <v>0</v>
      </c>
      <c r="I77" s="18"/>
      <c r="J77" s="5">
        <f t="shared" si="6"/>
        <v>0</v>
      </c>
    </row>
    <row r="78" spans="1:10">
      <c r="A78" s="1" t="s">
        <v>76</v>
      </c>
      <c r="B78" s="6">
        <v>375432</v>
      </c>
      <c r="C78" s="16">
        <v>0.61</v>
      </c>
      <c r="D78" s="3">
        <f t="shared" si="7"/>
        <v>229013.52</v>
      </c>
      <c r="E78" s="17">
        <v>0.05</v>
      </c>
      <c r="F78" s="2">
        <f t="shared" si="4"/>
        <v>18771.600000000002</v>
      </c>
      <c r="G78" s="19"/>
      <c r="H78" s="4">
        <f t="shared" si="5"/>
        <v>0</v>
      </c>
      <c r="I78" s="18"/>
      <c r="J78" s="5">
        <f t="shared" si="6"/>
        <v>0</v>
      </c>
    </row>
    <row r="79" spans="1:10">
      <c r="A79" s="1" t="s">
        <v>77</v>
      </c>
      <c r="B79" s="6">
        <v>541824</v>
      </c>
      <c r="C79" s="16">
        <v>0.67</v>
      </c>
      <c r="D79" s="3">
        <f t="shared" si="7"/>
        <v>363022.08000000002</v>
      </c>
      <c r="E79" s="17"/>
      <c r="F79" s="2">
        <f t="shared" si="4"/>
        <v>0</v>
      </c>
      <c r="G79" s="19"/>
      <c r="H79" s="4">
        <f t="shared" si="5"/>
        <v>0</v>
      </c>
      <c r="I79" s="18"/>
      <c r="J79" s="5">
        <f t="shared" si="6"/>
        <v>0</v>
      </c>
    </row>
    <row r="80" spans="1:10">
      <c r="A80" s="1" t="s">
        <v>78</v>
      </c>
      <c r="B80" s="6">
        <v>206442</v>
      </c>
      <c r="C80" s="16">
        <v>0.56999999999999995</v>
      </c>
      <c r="D80" s="3">
        <f t="shared" si="7"/>
        <v>117671.93999999999</v>
      </c>
      <c r="E80" s="17"/>
      <c r="F80" s="2">
        <f t="shared" si="4"/>
        <v>0</v>
      </c>
      <c r="G80" s="19"/>
      <c r="H80" s="4">
        <f t="shared" si="5"/>
        <v>0</v>
      </c>
      <c r="I80" s="18">
        <v>0.1</v>
      </c>
      <c r="J80" s="5">
        <f t="shared" si="6"/>
        <v>20644.2</v>
      </c>
    </row>
    <row r="81" spans="1:10">
      <c r="A81" s="1" t="s">
        <v>79</v>
      </c>
      <c r="B81" s="6">
        <v>92672</v>
      </c>
      <c r="C81" s="16">
        <v>0.62</v>
      </c>
      <c r="D81" s="3">
        <f t="shared" si="7"/>
        <v>57456.639999999999</v>
      </c>
      <c r="E81" s="17">
        <v>7.0000000000000007E-2</v>
      </c>
      <c r="F81" s="2">
        <f t="shared" si="4"/>
        <v>6487.0400000000009</v>
      </c>
      <c r="G81" s="19"/>
      <c r="H81" s="4">
        <f t="shared" si="5"/>
        <v>0</v>
      </c>
      <c r="I81" s="18"/>
      <c r="J81" s="5">
        <f t="shared" si="6"/>
        <v>0</v>
      </c>
    </row>
    <row r="82" spans="1:10">
      <c r="A82" s="1" t="s">
        <v>80</v>
      </c>
      <c r="B82" s="6">
        <v>53306</v>
      </c>
      <c r="C82" s="16">
        <v>0.27</v>
      </c>
      <c r="D82" s="3">
        <f t="shared" si="7"/>
        <v>14392.62</v>
      </c>
      <c r="E82" s="17">
        <v>0.37</v>
      </c>
      <c r="F82" s="2">
        <f t="shared" si="4"/>
        <v>19723.22</v>
      </c>
      <c r="G82" s="19"/>
      <c r="H82" s="4">
        <f t="shared" si="5"/>
        <v>0</v>
      </c>
      <c r="I82" s="18"/>
      <c r="J82" s="5">
        <f t="shared" si="6"/>
        <v>0</v>
      </c>
    </row>
    <row r="83" spans="1:10">
      <c r="A83" s="1" t="s">
        <v>81</v>
      </c>
      <c r="B83" s="6">
        <v>28459</v>
      </c>
      <c r="C83" s="16">
        <v>0.13</v>
      </c>
      <c r="D83" s="3">
        <f t="shared" si="7"/>
        <v>3699.67</v>
      </c>
      <c r="E83" s="17">
        <v>0.34</v>
      </c>
      <c r="F83" s="2">
        <f t="shared" si="4"/>
        <v>9676.0600000000013</v>
      </c>
      <c r="G83" s="19"/>
      <c r="H83" s="4">
        <f t="shared" si="5"/>
        <v>0</v>
      </c>
      <c r="I83" s="18"/>
      <c r="J83" s="5">
        <f t="shared" si="6"/>
        <v>0</v>
      </c>
    </row>
    <row r="84" spans="1:10">
      <c r="A84" s="1" t="s">
        <v>82</v>
      </c>
      <c r="B84" s="6">
        <v>13276</v>
      </c>
      <c r="C84" s="16">
        <v>0.15</v>
      </c>
      <c r="D84" s="3">
        <f t="shared" si="7"/>
        <v>1991.3999999999999</v>
      </c>
      <c r="E84" s="17">
        <v>0.53</v>
      </c>
      <c r="F84" s="2">
        <f t="shared" si="4"/>
        <v>7036.2800000000007</v>
      </c>
      <c r="G84" s="19"/>
      <c r="H84" s="4">
        <f t="shared" si="5"/>
        <v>0</v>
      </c>
      <c r="I84" s="18"/>
      <c r="J84" s="5">
        <f t="shared" si="6"/>
        <v>0</v>
      </c>
    </row>
    <row r="85" spans="1:10">
      <c r="A85" s="1" t="s">
        <v>83</v>
      </c>
      <c r="B85" s="6">
        <v>219169</v>
      </c>
      <c r="C85" s="16"/>
      <c r="D85" s="3">
        <f t="shared" si="7"/>
        <v>0</v>
      </c>
      <c r="E85" s="17">
        <v>0.71</v>
      </c>
      <c r="F85" s="2">
        <f t="shared" si="4"/>
        <v>155609.99</v>
      </c>
      <c r="G85" s="19"/>
      <c r="H85" s="4">
        <f t="shared" si="5"/>
        <v>0</v>
      </c>
      <c r="I85" s="18"/>
      <c r="J85" s="5">
        <f t="shared" si="6"/>
        <v>0</v>
      </c>
    </row>
    <row r="86" spans="1:10">
      <c r="A86" s="1" t="s">
        <v>84</v>
      </c>
      <c r="B86" s="6">
        <v>61310</v>
      </c>
      <c r="C86" s="16">
        <v>0.22</v>
      </c>
      <c r="D86" s="3">
        <f t="shared" si="7"/>
        <v>13488.2</v>
      </c>
      <c r="E86" s="17">
        <v>0.27</v>
      </c>
      <c r="F86" s="2">
        <f t="shared" si="4"/>
        <v>16553.7</v>
      </c>
      <c r="G86" s="19"/>
      <c r="H86" s="4">
        <f t="shared" si="5"/>
        <v>0</v>
      </c>
      <c r="I86" s="18">
        <v>0.12</v>
      </c>
      <c r="J86" s="5">
        <f t="shared" si="6"/>
        <v>7357.2</v>
      </c>
    </row>
    <row r="87" spans="1:10">
      <c r="A87" s="1" t="s">
        <v>85</v>
      </c>
      <c r="B87" s="6">
        <v>115071</v>
      </c>
      <c r="C87" s="16">
        <v>0.71</v>
      </c>
      <c r="D87" s="3">
        <f t="shared" si="7"/>
        <v>81700.409999999989</v>
      </c>
      <c r="E87" s="17"/>
      <c r="F87" s="2">
        <f t="shared" si="4"/>
        <v>0</v>
      </c>
      <c r="G87" s="19"/>
      <c r="H87" s="4">
        <f t="shared" si="5"/>
        <v>0</v>
      </c>
      <c r="I87" s="18"/>
      <c r="J87" s="5">
        <f t="shared" si="6"/>
        <v>0</v>
      </c>
    </row>
    <row r="88" spans="1:10">
      <c r="A88" s="1" t="s">
        <v>86</v>
      </c>
      <c r="B88" s="6">
        <v>37500</v>
      </c>
      <c r="C88" s="16">
        <v>0.09</v>
      </c>
      <c r="D88" s="3">
        <f t="shared" si="7"/>
        <v>3375</v>
      </c>
      <c r="E88" s="17"/>
      <c r="F88" s="2">
        <f t="shared" si="4"/>
        <v>0</v>
      </c>
      <c r="G88" s="19">
        <v>0.45</v>
      </c>
      <c r="H88" s="4">
        <f t="shared" si="5"/>
        <v>16875</v>
      </c>
      <c r="I88" s="18"/>
      <c r="J88" s="5">
        <f t="shared" si="6"/>
        <v>0</v>
      </c>
    </row>
    <row r="89" spans="1:10">
      <c r="A89" s="1" t="s">
        <v>87</v>
      </c>
      <c r="B89" s="6">
        <v>129264</v>
      </c>
      <c r="C89" s="16">
        <v>0.21</v>
      </c>
      <c r="D89" s="3">
        <f t="shared" si="7"/>
        <v>27145.439999999999</v>
      </c>
      <c r="E89" s="17"/>
      <c r="F89" s="2">
        <f t="shared" si="4"/>
        <v>0</v>
      </c>
      <c r="G89" s="19">
        <v>0.39</v>
      </c>
      <c r="H89" s="4">
        <f t="shared" si="5"/>
        <v>50412.959999999999</v>
      </c>
      <c r="I89" s="18"/>
      <c r="J89" s="5">
        <f t="shared" si="6"/>
        <v>0</v>
      </c>
    </row>
    <row r="90" spans="1:10">
      <c r="A90" s="1" t="s">
        <v>88</v>
      </c>
      <c r="B90" s="6">
        <v>22447</v>
      </c>
      <c r="C90" s="16">
        <v>0.41</v>
      </c>
      <c r="D90" s="3">
        <f t="shared" si="7"/>
        <v>9203.2699999999986</v>
      </c>
      <c r="E90" s="17">
        <v>0.22</v>
      </c>
      <c r="F90" s="2">
        <f t="shared" si="4"/>
        <v>4938.34</v>
      </c>
      <c r="G90" s="19">
        <v>0.09</v>
      </c>
      <c r="H90" s="4">
        <f t="shared" si="5"/>
        <v>2020.23</v>
      </c>
      <c r="I90" s="18"/>
      <c r="J90" s="5">
        <f t="shared" si="6"/>
        <v>0</v>
      </c>
    </row>
    <row r="92" spans="1:10">
      <c r="A92" s="15" t="s">
        <v>95</v>
      </c>
      <c r="B92" s="7">
        <f>SUM(B3:B90)</f>
        <v>11570808</v>
      </c>
      <c r="C92" s="16">
        <f>D92/B92</f>
        <v>0.34843926111296647</v>
      </c>
      <c r="D92" s="3">
        <f>SUM(D3:D90)</f>
        <v>4031723.7900000014</v>
      </c>
      <c r="E92" s="17">
        <f>F92/B92</f>
        <v>0.26608142923121697</v>
      </c>
      <c r="F92" s="2">
        <f>SUM(F3:F90)</f>
        <v>3078777.129999999</v>
      </c>
      <c r="G92" s="19">
        <f>H92/B92</f>
        <v>3.0813923280033684E-2</v>
      </c>
      <c r="H92" s="4">
        <f>SUM(H3:H90)</f>
        <v>356541.99</v>
      </c>
      <c r="I92" s="18">
        <f>J92/B92</f>
        <v>1.518141084010728E-2</v>
      </c>
      <c r="J92" s="5">
        <f>SUM(J3:J90)</f>
        <v>175661.19000000003</v>
      </c>
    </row>
  </sheetData>
  <mergeCells count="5">
    <mergeCell ref="B1:B2"/>
    <mergeCell ref="G1:H1"/>
    <mergeCell ref="I1:J1"/>
    <mergeCell ref="C1:D1"/>
    <mergeCell ref="E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ggrant</dc:creator>
  <cp:lastModifiedBy>Greg</cp:lastModifiedBy>
  <dcterms:created xsi:type="dcterms:W3CDTF">2014-04-25T20:37:11Z</dcterms:created>
  <dcterms:modified xsi:type="dcterms:W3CDTF">2014-04-26T01:34:06Z</dcterms:modified>
</cp:coreProperties>
</file>